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16" windowHeight="10224"/>
  </bookViews>
  <sheets>
    <sheet name="ассигн" sheetId="1" r:id="rId1"/>
  </sheets>
  <definedNames>
    <definedName name="_xlnm.Print_Titles" localSheetId="0">ассигн!$12:$14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15" i="1"/>
  <c r="U15"/>
  <c r="V15"/>
  <c r="S15"/>
  <c r="T68"/>
  <c r="U68"/>
  <c r="V68"/>
  <c r="S68"/>
  <c r="V71"/>
  <c r="U71"/>
  <c r="T71"/>
  <c r="S71"/>
  <c r="V69"/>
  <c r="U69"/>
  <c r="T69"/>
  <c r="S69"/>
  <c r="S80"/>
  <c r="S62"/>
  <c r="T80"/>
  <c r="U80"/>
  <c r="V80"/>
  <c r="T77"/>
  <c r="U77"/>
  <c r="U76" s="1"/>
  <c r="V77"/>
  <c r="V76" s="1"/>
  <c r="V83"/>
  <c r="U83"/>
  <c r="T83"/>
  <c r="S83"/>
  <c r="S45"/>
  <c r="T39"/>
  <c r="U39"/>
  <c r="V39"/>
  <c r="S39"/>
  <c r="T76" l="1"/>
  <c r="T38"/>
  <c r="U38"/>
  <c r="V38"/>
  <c r="S38"/>
  <c r="V66"/>
  <c r="U66"/>
  <c r="T33"/>
  <c r="T32" s="1"/>
  <c r="U33"/>
  <c r="U32" s="1"/>
  <c r="V33"/>
  <c r="V32" s="1"/>
  <c r="S33"/>
  <c r="S32" s="1"/>
  <c r="V89" l="1"/>
  <c r="V88" s="1"/>
  <c r="V86"/>
  <c r="V85" s="1"/>
  <c r="V74"/>
  <c r="V73" s="1"/>
  <c r="V65"/>
  <c r="V62"/>
  <c r="V59"/>
  <c r="V58" s="1"/>
  <c r="V56"/>
  <c r="V55" s="1"/>
  <c r="V53"/>
  <c r="V52" s="1"/>
  <c r="V50"/>
  <c r="V49" s="1"/>
  <c r="V47"/>
  <c r="V44" s="1"/>
  <c r="V42"/>
  <c r="V41" s="1"/>
  <c r="V36"/>
  <c r="V35" s="1"/>
  <c r="V30"/>
  <c r="V29" s="1"/>
  <c r="V27"/>
  <c r="V26" s="1"/>
  <c r="V24"/>
  <c r="V22"/>
  <c r="V20"/>
  <c r="V17"/>
  <c r="V16" s="1"/>
  <c r="U89"/>
  <c r="U88" s="1"/>
  <c r="T89"/>
  <c r="T88" s="1"/>
  <c r="S89"/>
  <c r="S88" s="1"/>
  <c r="U86"/>
  <c r="U85" s="1"/>
  <c r="T86"/>
  <c r="T85" s="1"/>
  <c r="S86"/>
  <c r="S85" s="1"/>
  <c r="S77"/>
  <c r="S76" s="1"/>
  <c r="U74"/>
  <c r="U73" s="1"/>
  <c r="T74"/>
  <c r="T73" s="1"/>
  <c r="S74"/>
  <c r="S73" s="1"/>
  <c r="U65"/>
  <c r="T65"/>
  <c r="S65"/>
  <c r="U62"/>
  <c r="T62"/>
  <c r="T61" s="1"/>
  <c r="S61"/>
  <c r="U59"/>
  <c r="U58" s="1"/>
  <c r="T59"/>
  <c r="T58" s="1"/>
  <c r="S59"/>
  <c r="S58" s="1"/>
  <c r="U56"/>
  <c r="U55" s="1"/>
  <c r="T56"/>
  <c r="T55" s="1"/>
  <c r="S56"/>
  <c r="S55" s="1"/>
  <c r="U53"/>
  <c r="U52" s="1"/>
  <c r="T53"/>
  <c r="T52" s="1"/>
  <c r="S53"/>
  <c r="S52" s="1"/>
  <c r="U50"/>
  <c r="U49" s="1"/>
  <c r="T50"/>
  <c r="T49" s="1"/>
  <c r="S50"/>
  <c r="S49" s="1"/>
  <c r="U47"/>
  <c r="U44" s="1"/>
  <c r="T47"/>
  <c r="T44" s="1"/>
  <c r="S47"/>
  <c r="S44" s="1"/>
  <c r="U42"/>
  <c r="U41" s="1"/>
  <c r="T42"/>
  <c r="T41" s="1"/>
  <c r="S42"/>
  <c r="S41" s="1"/>
  <c r="U36"/>
  <c r="U35" s="1"/>
  <c r="T36"/>
  <c r="T35" s="1"/>
  <c r="S36"/>
  <c r="S35" s="1"/>
  <c r="U30"/>
  <c r="U29" s="1"/>
  <c r="T30"/>
  <c r="T29" s="1"/>
  <c r="S30"/>
  <c r="S29" s="1"/>
  <c r="U27"/>
  <c r="U26" s="1"/>
  <c r="T27"/>
  <c r="T26" s="1"/>
  <c r="S27"/>
  <c r="S26" s="1"/>
  <c r="U24"/>
  <c r="T24"/>
  <c r="S24"/>
  <c r="U22"/>
  <c r="T22"/>
  <c r="S22"/>
  <c r="T20"/>
  <c r="S20"/>
  <c r="U17"/>
  <c r="U16" s="1"/>
  <c r="T17"/>
  <c r="T16" s="1"/>
  <c r="S17"/>
  <c r="S16" s="1"/>
  <c r="T19" l="1"/>
  <c r="V19"/>
  <c r="U19"/>
  <c r="S19"/>
  <c r="S91" l="1"/>
  <c r="T91"/>
  <c r="V91"/>
  <c r="U91"/>
</calcChain>
</file>

<file path=xl/sharedStrings.xml><?xml version="1.0" encoding="utf-8"?>
<sst xmlns="http://schemas.openxmlformats.org/spreadsheetml/2006/main" count="288" uniqueCount="102">
  <si>
    <t>0000</t>
  </si>
  <si>
    <t>ОБЩЕГОСУДАРСТВЕННЫЕ ВОПРОСЫ</t>
  </si>
  <si>
    <t>Вид изменений</t>
  </si>
  <si>
    <t>КВР</t>
  </si>
  <si>
    <t>КЦСР</t>
  </si>
  <si>
    <t>ПР</t>
  </si>
  <si>
    <t>РЗ</t>
  </si>
  <si>
    <t>Наименование</t>
  </si>
  <si>
    <t>ВР</t>
  </si>
  <si>
    <t>РзПр (подраздел)</t>
  </si>
  <si>
    <t>тыс. руб.</t>
  </si>
  <si>
    <t>Сумма на 2024 год</t>
  </si>
  <si>
    <t>Сумма на 2025 год</t>
  </si>
  <si>
    <t>Сумма на 2026 год</t>
  </si>
  <si>
    <t>9900000000</t>
  </si>
  <si>
    <t>Глава муниципального образования</t>
  </si>
  <si>
    <t>9900000011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</si>
  <si>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</si>
  <si>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</si>
  <si>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</si>
  <si>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</si>
  <si>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01</t>
  </si>
  <si>
    <t>02</t>
  </si>
  <si>
    <t>Финансовое обеспечение функций органов местного самоуправления</t>
  </si>
  <si>
    <t>9900000013</t>
  </si>
  <si>
    <t>Расходы на выплаты персоналу государственных (муниципальных)  органов</t>
  </si>
  <si>
    <t>04</t>
  </si>
  <si>
    <t xml:space="preserve">Закупка товаров, работ и услуг для обеспечения государственных  (муниципальных) нужд                                                                                                                                                                               </t>
  </si>
  <si>
    <t>200</t>
  </si>
  <si>
    <t xml:space="preserve">Иные закупки товаров, работ и услуг для  обеспечения государственных (муниципальных) нужд                                                                                                                                                                               </t>
  </si>
  <si>
    <t>240</t>
  </si>
  <si>
    <t>Иные бюджетные ассигнования</t>
  </si>
  <si>
    <t>800</t>
  </si>
  <si>
    <t xml:space="preserve">Уплата налогов, сборов и иных  платежей </t>
  </si>
  <si>
    <t>850</t>
  </si>
  <si>
    <t>9900000015</t>
  </si>
  <si>
    <t>Межбюджетные трансферты</t>
  </si>
  <si>
    <t>500</t>
  </si>
  <si>
    <t xml:space="preserve">Иные межбюджетные трансферты       </t>
  </si>
  <si>
    <t>540</t>
  </si>
  <si>
    <t>06</t>
  </si>
  <si>
    <t>Выполнение других обязательств муниципального образования</t>
  </si>
  <si>
    <t>9900000020</t>
  </si>
  <si>
    <t>13</t>
  </si>
  <si>
    <t>Предупреждение и ликвидация последствий чрезвычайных ситуаций и стихийных бедствий природного и техногенного характера</t>
  </si>
  <si>
    <t>9900000031</t>
  </si>
  <si>
    <t>Закупка товаров, работ и услуг для обеспечения госудаственных (муниципальных) нужд</t>
  </si>
  <si>
    <t>Иные закупки товаров, работ и услуг для обеспечения государственных (муниципальных) нужд</t>
  </si>
  <si>
    <t>03</t>
  </si>
  <si>
    <t>10</t>
  </si>
  <si>
    <t>Мероприятия в области дорожного хозяйства</t>
  </si>
  <si>
    <t>990000101</t>
  </si>
  <si>
    <t>9900000101</t>
  </si>
  <si>
    <t>09</t>
  </si>
  <si>
    <t>9900000611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</si>
  <si>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                                                                                                                                                          </t>
  </si>
  <si>
    <t>Расходы на выплаты персоналу казенных учреждений</t>
  </si>
  <si>
    <t>110</t>
  </si>
  <si>
    <t>08</t>
  </si>
  <si>
    <t xml:space="preserve">Иные закупки товаров, работ и услуг для  обеспечения муниципальных нужд                                                                                                                                                                               </t>
  </si>
  <si>
    <t>Взносы на капитальный ремонт муниципального жилого фонда</t>
  </si>
  <si>
    <t>9900000905</t>
  </si>
  <si>
    <t>05</t>
  </si>
  <si>
    <t>Уличное освещение</t>
  </si>
  <si>
    <t>9900001101</t>
  </si>
  <si>
    <t>Прочие мероприятия по благоустройству поселений</t>
  </si>
  <si>
    <t>9900001105</t>
  </si>
  <si>
    <t>Доплаты к пенсиям муниципальных служащих</t>
  </si>
  <si>
    <t>9900001301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</si>
  <si>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</si>
  <si>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</si>
  <si>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</si>
  <si>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</si>
  <si>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Обеспечение мероприятий в рамках сбалансированности местных бюджетов</t>
  </si>
  <si>
    <t>9900001502</t>
  </si>
  <si>
    <t>Условно утвержденные расходы</t>
  </si>
  <si>
    <t>9900009999</t>
  </si>
  <si>
    <t>900</t>
  </si>
  <si>
    <t>99</t>
  </si>
  <si>
    <t>990</t>
  </si>
  <si>
    <t>Расходы на выплату персоналу государственных (муниципальных) органов</t>
  </si>
  <si>
    <t>9900070190</t>
  </si>
  <si>
    <t>9900070510</t>
  </si>
  <si>
    <t>Организация бесперебойной работы объектов тепло-, водоснабжения и водоотведения</t>
  </si>
  <si>
    <t>9900070600</t>
  </si>
  <si>
    <t>Софинансирование мероприятий по организации работы объектов тепло-, водоснабжения и водоотведения</t>
  </si>
  <si>
    <t>99000S0600</t>
  </si>
  <si>
    <t>Итого расходов:</t>
  </si>
  <si>
    <r>
      <t>Закупка товаров, работ и услуг для обеспечения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государственных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 (муниципальных) нужд                                                                                                                                                                               </t>
    </r>
  </si>
  <si>
    <t>Осуществление переданных полномочий контрольно-счетных органов поселений</t>
  </si>
  <si>
    <t>Финасовое обеспечение военно-учетных работников органов местного самоуправления</t>
  </si>
  <si>
    <t>9900000029</t>
  </si>
  <si>
    <t>Финансовое обеспечение деятельности (оказание услуг) домов культуры</t>
  </si>
  <si>
    <t>Мероприятия по предотвращению и (или) снижению негативного воздействия хозяйственной деятельности на окружающую среду</t>
  </si>
  <si>
    <t>9900000062</t>
  </si>
  <si>
    <t>Приложение 3
                                           к решению сессии Совета депутатов Нижнеурюмского сельсовета Здвинского района Новосибирской области "О бюджетеНижнеурюмского сельсовета Здвинского района Новосибирской области на 2024 год и плановый период 2025 и 2026 годов"</t>
  </si>
  <si>
    <t>Непрограмное направление бюджета Нижнеурюмского сельсовета</t>
  </si>
  <si>
    <t xml:space="preserve">Распределение бюджетных ассигнований бюджета Нижнеурюмского сельсовета Здвинского района Новосибирской области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бюджета поселения на очередной финансовый 2024 год и плановый период 2025 и 2026 годов </t>
  </si>
  <si>
    <t>Решение вопросов в сфере административных правонарушений</t>
  </si>
  <si>
    <t>Обеспечение сбалансированности местных бюджетов</t>
  </si>
  <si>
    <t>Осуществление первичного воинского учета органами местного самоуправления поселений</t>
  </si>
  <si>
    <t>9900051180</t>
  </si>
</sst>
</file>

<file path=xl/styles.xml><?xml version="1.0" encoding="utf-8"?>
<styleSheet xmlns="http://schemas.openxmlformats.org/spreadsheetml/2006/main">
  <numFmts count="5">
    <numFmt numFmtId="164" formatCode="00"/>
    <numFmt numFmtId="165" formatCode="000"/>
    <numFmt numFmtId="166" formatCode="0000"/>
    <numFmt numFmtId="167" formatCode="0.0"/>
    <numFmt numFmtId="168" formatCode="00\.00\.0"/>
  </numFmts>
  <fonts count="11">
    <font>
      <sz val="10"/>
      <name val="Arial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75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Fill="1" applyProtection="1">
      <protection hidden="1"/>
    </xf>
    <xf numFmtId="0" fontId="2" fillId="0" borderId="0" xfId="1"/>
    <xf numFmtId="0" fontId="2" fillId="0" borderId="0" xfId="1" applyProtection="1">
      <protection hidden="1"/>
    </xf>
    <xf numFmtId="0" fontId="2" fillId="0" borderId="0" xfId="1" applyFont="1" applyFill="1" applyProtection="1">
      <protection hidden="1"/>
    </xf>
    <xf numFmtId="0" fontId="0" fillId="0" borderId="0" xfId="0" applyAlignment="1"/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0" applyFont="1" applyFill="1" applyProtection="1">
      <protection hidden="1"/>
    </xf>
    <xf numFmtId="0" fontId="4" fillId="0" borderId="10" xfId="0" applyNumberFormat="1" applyFont="1" applyFill="1" applyBorder="1" applyAlignment="1" applyProtection="1">
      <alignment horizontal="center" vertical="center"/>
      <protection hidden="1"/>
    </xf>
    <xf numFmtId="0" fontId="4" fillId="0" borderId="11" xfId="0" applyNumberFormat="1" applyFont="1" applyFill="1" applyBorder="1" applyAlignment="1" applyProtection="1">
      <alignment horizontal="center" vertical="center"/>
      <protection hidden="1"/>
    </xf>
    <xf numFmtId="0" fontId="4" fillId="0" borderId="9" xfId="0" applyNumberFormat="1" applyFont="1" applyFill="1" applyBorder="1" applyAlignment="1" applyProtection="1">
      <alignment horizontal="center" vertical="center"/>
      <protection hidden="1"/>
    </xf>
    <xf numFmtId="0" fontId="5" fillId="0" borderId="0" xfId="0" applyFont="1" applyProtection="1">
      <protection hidden="1"/>
    </xf>
    <xf numFmtId="0" fontId="5" fillId="0" borderId="0" xfId="0" applyFont="1"/>
    <xf numFmtId="0" fontId="6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7" xfId="0" applyNumberFormat="1" applyFont="1" applyFill="1" applyBorder="1" applyAlignment="1" applyProtection="1">
      <alignment horizontal="center" vertical="center"/>
      <protection hidden="1"/>
    </xf>
    <xf numFmtId="0" fontId="4" fillId="0" borderId="6" xfId="0" applyNumberFormat="1" applyFont="1" applyFill="1" applyBorder="1" applyAlignment="1" applyProtection="1">
      <alignment horizontal="center" vertical="center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7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4" xfId="0" applyNumberFormat="1" applyFont="1" applyFill="1" applyBorder="1" applyAlignment="1" applyProtection="1">
      <alignment horizontal="center" vertical="center"/>
      <protection hidden="1"/>
    </xf>
    <xf numFmtId="0" fontId="4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5" xfId="0" applyNumberFormat="1" applyFont="1" applyFill="1" applyBorder="1" applyAlignment="1" applyProtection="1">
      <alignment horizontal="center" vertical="center"/>
      <protection hidden="1"/>
    </xf>
    <xf numFmtId="0" fontId="4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8" xfId="0" applyFont="1" applyFill="1" applyBorder="1" applyProtection="1">
      <protection hidden="1"/>
    </xf>
    <xf numFmtId="165" fontId="7" fillId="0" borderId="2" xfId="0" applyNumberFormat="1" applyFont="1" applyFill="1" applyBorder="1" applyAlignment="1" applyProtection="1">
      <protection hidden="1"/>
    </xf>
    <xf numFmtId="165" fontId="7" fillId="0" borderId="4" xfId="0" applyNumberFormat="1" applyFont="1" applyFill="1" applyBorder="1" applyAlignment="1" applyProtection="1">
      <protection hidden="1"/>
    </xf>
    <xf numFmtId="0" fontId="4" fillId="2" borderId="1" xfId="0" applyFont="1" applyFill="1" applyBorder="1" applyAlignment="1">
      <alignment wrapText="1"/>
    </xf>
    <xf numFmtId="49" fontId="4" fillId="2" borderId="1" xfId="0" applyNumberFormat="1" applyFont="1" applyFill="1" applyBorder="1" applyAlignment="1">
      <alignment horizontal="center" vertical="center"/>
    </xf>
    <xf numFmtId="167" fontId="4" fillId="2" borderId="4" xfId="0" applyNumberFormat="1" applyFont="1" applyFill="1" applyBorder="1" applyAlignment="1">
      <alignment horizontal="center" vertical="center"/>
    </xf>
    <xf numFmtId="167" fontId="4" fillId="2" borderId="1" xfId="0" applyNumberFormat="1" applyFont="1" applyFill="1" applyBorder="1" applyAlignment="1">
      <alignment horizontal="center" vertical="center"/>
    </xf>
    <xf numFmtId="164" fontId="7" fillId="0" borderId="2" xfId="0" applyNumberFormat="1" applyFont="1" applyFill="1" applyBorder="1" applyAlignment="1" applyProtection="1">
      <alignment horizontal="right" vertical="center"/>
      <protection hidden="1"/>
    </xf>
    <xf numFmtId="0" fontId="7" fillId="0" borderId="1" xfId="0" applyNumberFormat="1" applyFont="1" applyFill="1" applyBorder="1" applyAlignment="1" applyProtection="1">
      <alignment horizontal="right" vertical="center"/>
      <protection hidden="1"/>
    </xf>
    <xf numFmtId="0" fontId="5" fillId="0" borderId="7" xfId="0" applyFont="1" applyFill="1" applyBorder="1" applyProtection="1">
      <protection hidden="1"/>
    </xf>
    <xf numFmtId="0" fontId="4" fillId="2" borderId="1" xfId="0" applyFont="1" applyFill="1" applyBorder="1"/>
    <xf numFmtId="0" fontId="8" fillId="2" borderId="1" xfId="0" applyFont="1" applyFill="1" applyBorder="1" applyAlignment="1">
      <alignment horizontal="left" vertical="top" wrapText="1"/>
    </xf>
    <xf numFmtId="49" fontId="7" fillId="2" borderId="1" xfId="0" applyNumberFormat="1" applyFont="1" applyFill="1" applyBorder="1" applyAlignment="1">
      <alignment horizontal="center" vertical="center"/>
    </xf>
    <xf numFmtId="167" fontId="7" fillId="2" borderId="4" xfId="0" applyNumberFormat="1" applyFont="1" applyFill="1" applyBorder="1" applyAlignment="1">
      <alignment horizontal="center" vertical="center"/>
    </xf>
    <xf numFmtId="167" fontId="7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justify" wrapText="1"/>
    </xf>
    <xf numFmtId="0" fontId="8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/>
    <xf numFmtId="0" fontId="7" fillId="2" borderId="1" xfId="0" applyFont="1" applyFill="1" applyBorder="1" applyAlignment="1">
      <alignment vertical="justify" wrapText="1"/>
    </xf>
    <xf numFmtId="49" fontId="4" fillId="2" borderId="1" xfId="0" applyNumberFormat="1" applyFont="1" applyFill="1" applyBorder="1" applyAlignment="1">
      <alignment horizontal="center"/>
    </xf>
    <xf numFmtId="167" fontId="4" fillId="2" borderId="4" xfId="0" applyNumberFormat="1" applyFont="1" applyFill="1" applyBorder="1" applyAlignment="1">
      <alignment horizontal="center"/>
    </xf>
    <xf numFmtId="167" fontId="4" fillId="2" borderId="1" xfId="0" applyNumberFormat="1" applyFont="1" applyFill="1" applyBorder="1" applyAlignment="1">
      <alignment horizontal="center"/>
    </xf>
    <xf numFmtId="0" fontId="7" fillId="2" borderId="1" xfId="0" applyFont="1" applyFill="1" applyBorder="1" applyAlignment="1">
      <alignment wrapText="1"/>
    </xf>
    <xf numFmtId="49" fontId="7" fillId="2" borderId="1" xfId="0" applyNumberFormat="1" applyFont="1" applyFill="1" applyBorder="1" applyAlignment="1">
      <alignment horizontal="center"/>
    </xf>
    <xf numFmtId="167" fontId="7" fillId="2" borderId="4" xfId="0" applyNumberFormat="1" applyFont="1" applyFill="1" applyBorder="1" applyAlignment="1">
      <alignment horizontal="center"/>
    </xf>
    <xf numFmtId="167" fontId="7" fillId="2" borderId="1" xfId="0" applyNumberFormat="1" applyFont="1" applyFill="1" applyBorder="1" applyAlignment="1">
      <alignment horizontal="center"/>
    </xf>
    <xf numFmtId="49" fontId="9" fillId="2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justify" vertical="top" wrapText="1"/>
    </xf>
    <xf numFmtId="0" fontId="4" fillId="2" borderId="1" xfId="0" applyFont="1" applyFill="1" applyBorder="1" applyAlignment="1">
      <alignment horizontal="justify" vertical="top" wrapText="1"/>
    </xf>
    <xf numFmtId="0" fontId="4" fillId="2" borderId="1" xfId="0" applyFont="1" applyFill="1" applyBorder="1" applyAlignment="1">
      <alignment vertical="justify" wrapText="1"/>
    </xf>
    <xf numFmtId="0" fontId="7" fillId="2" borderId="1" xfId="0" applyFont="1" applyFill="1" applyBorder="1" applyAlignment="1">
      <alignment vertical="center" wrapText="1"/>
    </xf>
    <xf numFmtId="49" fontId="4" fillId="2" borderId="1" xfId="0" applyNumberFormat="1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wrapText="1"/>
    </xf>
    <xf numFmtId="49" fontId="7" fillId="0" borderId="1" xfId="0" applyNumberFormat="1" applyFont="1" applyFill="1" applyBorder="1" applyAlignment="1">
      <alignment horizontal="center" vertical="center"/>
    </xf>
    <xf numFmtId="167" fontId="4" fillId="0" borderId="4" xfId="0" applyNumberFormat="1" applyFont="1" applyFill="1" applyBorder="1" applyAlignment="1">
      <alignment horizontal="center" vertical="center"/>
    </xf>
    <xf numFmtId="0" fontId="10" fillId="0" borderId="1" xfId="0" applyFont="1" applyBorder="1"/>
    <xf numFmtId="0" fontId="3" fillId="0" borderId="0" xfId="2" applyNumberFormat="1" applyFont="1" applyFill="1" applyAlignment="1" applyProtection="1">
      <alignment horizontal="right" vertical="top" wrapText="1"/>
      <protection hidden="1"/>
    </xf>
    <xf numFmtId="0" fontId="0" fillId="0" borderId="0" xfId="0" applyAlignment="1"/>
    <xf numFmtId="166" fontId="4" fillId="0" borderId="1" xfId="0" applyNumberFormat="1" applyFont="1" applyFill="1" applyBorder="1" applyAlignment="1" applyProtection="1">
      <alignment wrapText="1"/>
      <protection hidden="1"/>
    </xf>
    <xf numFmtId="0" fontId="1" fillId="0" borderId="0" xfId="0" applyNumberFormat="1" applyFont="1" applyFill="1" applyAlignment="1" applyProtection="1">
      <alignment horizontal="right"/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center" vertical="top" wrapText="1"/>
      <protection hidden="1"/>
    </xf>
    <xf numFmtId="49" fontId="1" fillId="2" borderId="1" xfId="0" applyNumberFormat="1" applyFont="1" applyFill="1" applyBorder="1" applyAlignment="1">
      <alignment horizont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justify" wrapText="1"/>
    </xf>
    <xf numFmtId="49" fontId="1" fillId="2" borderId="1" xfId="0" applyNumberFormat="1" applyFont="1" applyFill="1" applyBorder="1" applyAlignment="1">
      <alignment horizontal="center" vertical="center"/>
    </xf>
    <xf numFmtId="167" fontId="1" fillId="2" borderId="4" xfId="0" applyNumberFormat="1" applyFont="1" applyFill="1" applyBorder="1" applyAlignment="1">
      <alignment horizontal="center" vertical="center"/>
    </xf>
    <xf numFmtId="168" fontId="1" fillId="0" borderId="0" xfId="0" applyNumberFormat="1" applyFont="1" applyFill="1" applyBorder="1" applyAlignment="1" applyProtection="1">
      <alignment horizontal="right" vertical="center"/>
      <protection hidden="1"/>
    </xf>
    <xf numFmtId="167" fontId="1" fillId="2" borderId="1" xfId="0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92"/>
  <sheetViews>
    <sheetView tabSelected="1" topLeftCell="A7" zoomScale="80" zoomScaleNormal="80" zoomScaleSheetLayoutView="75" workbookViewId="0">
      <selection activeCell="S15" sqref="S15:V15"/>
    </sheetView>
  </sheetViews>
  <sheetFormatPr defaultColWidth="9.21875" defaultRowHeight="13.2"/>
  <cols>
    <col min="1" max="1" width="1.5546875" customWidth="1"/>
    <col min="2" max="13" width="0" hidden="1" customWidth="1"/>
    <col min="14" max="14" width="49.5546875" customWidth="1"/>
    <col min="15" max="15" width="16.77734375" customWidth="1"/>
    <col min="16" max="16" width="9.21875" customWidth="1"/>
    <col min="17" max="17" width="8.21875" customWidth="1"/>
    <col min="18" max="18" width="9" customWidth="1"/>
    <col min="19" max="19" width="17" customWidth="1"/>
    <col min="20" max="20" width="0" hidden="1" customWidth="1"/>
    <col min="21" max="21" width="17.21875" customWidth="1"/>
    <col min="22" max="22" width="18.5546875" customWidth="1"/>
    <col min="23" max="24" width="0" hidden="1" customWidth="1"/>
    <col min="25" max="25" width="0.21875" customWidth="1"/>
    <col min="26" max="253" width="9.21875" customWidth="1"/>
  </cols>
  <sheetData>
    <row r="1" spans="1:25" ht="14.25" customHeight="1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61" t="s">
        <v>95</v>
      </c>
      <c r="T1" s="62"/>
      <c r="U1" s="62"/>
      <c r="V1" s="62"/>
      <c r="W1" s="3"/>
      <c r="X1" s="3"/>
      <c r="Y1" s="3"/>
    </row>
    <row r="2" spans="1:25" ht="14.25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62"/>
      <c r="T2" s="62"/>
      <c r="U2" s="62"/>
      <c r="V2" s="62"/>
      <c r="W2" s="3"/>
      <c r="X2" s="3"/>
      <c r="Y2" s="3"/>
    </row>
    <row r="3" spans="1:25" ht="14.25" customHeight="1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62"/>
      <c r="T3" s="62"/>
      <c r="U3" s="62"/>
      <c r="V3" s="62"/>
      <c r="W3" s="3"/>
      <c r="X3" s="3"/>
      <c r="Y3" s="3"/>
    </row>
    <row r="4" spans="1:25" ht="14.25" customHeight="1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62"/>
      <c r="T4" s="62"/>
      <c r="U4" s="62"/>
      <c r="V4" s="62"/>
      <c r="W4" s="4"/>
      <c r="X4" s="4"/>
      <c r="Y4" s="4"/>
    </row>
    <row r="5" spans="1:25" ht="34.5" customHeight="1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62"/>
      <c r="T5" s="62"/>
      <c r="U5" s="62"/>
      <c r="V5" s="62"/>
      <c r="W5" s="4"/>
      <c r="X5" s="4"/>
      <c r="Y5" s="4"/>
    </row>
    <row r="6" spans="1:25" ht="30.75" customHeight="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6"/>
      <c r="T6" s="6"/>
      <c r="U6" s="6"/>
      <c r="V6" s="6"/>
      <c r="W6" s="4"/>
      <c r="X6" s="4"/>
      <c r="Y6" s="4"/>
    </row>
    <row r="7" spans="1:25" ht="14.25" customHeight="1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6"/>
      <c r="T7" s="6"/>
      <c r="U7" s="6"/>
      <c r="V7" s="6"/>
      <c r="W7" s="4"/>
      <c r="X7" s="4"/>
      <c r="Y7" s="4"/>
    </row>
    <row r="8" spans="1:25" ht="14.25" customHeight="1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67" t="s">
        <v>97</v>
      </c>
      <c r="O8" s="62"/>
      <c r="P8" s="62"/>
      <c r="Q8" s="62"/>
      <c r="R8" s="62"/>
      <c r="S8" s="62"/>
      <c r="T8" s="62"/>
      <c r="U8" s="62"/>
      <c r="V8" s="62"/>
      <c r="W8" s="4"/>
      <c r="X8" s="4"/>
      <c r="Y8" s="4"/>
    </row>
    <row r="9" spans="1:25" ht="14.25" customHeight="1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62"/>
      <c r="O9" s="62"/>
      <c r="P9" s="62"/>
      <c r="Q9" s="62"/>
      <c r="R9" s="62"/>
      <c r="S9" s="62"/>
      <c r="T9" s="62"/>
      <c r="U9" s="62"/>
      <c r="V9" s="62"/>
      <c r="W9" s="4"/>
      <c r="X9" s="4"/>
      <c r="Y9" s="4"/>
    </row>
    <row r="10" spans="1:25" ht="22.95" customHeight="1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4"/>
      <c r="N10" s="62"/>
      <c r="O10" s="62"/>
      <c r="P10" s="62"/>
      <c r="Q10" s="62"/>
      <c r="R10" s="62"/>
      <c r="S10" s="62"/>
      <c r="T10" s="62"/>
      <c r="U10" s="62"/>
      <c r="V10" s="62"/>
      <c r="W10" s="5"/>
      <c r="X10" s="4"/>
      <c r="Y10" s="4"/>
    </row>
    <row r="11" spans="1:25" ht="12.75" customHeight="1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64" t="s">
        <v>10</v>
      </c>
      <c r="T11" s="64"/>
      <c r="U11" s="64"/>
      <c r="V11" s="64"/>
      <c r="W11" s="2"/>
      <c r="X11" s="1"/>
      <c r="Y11" s="1"/>
    </row>
    <row r="12" spans="1:25" s="13" customFormat="1" ht="18.75" customHeight="1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9"/>
      <c r="O12" s="9"/>
      <c r="P12" s="10"/>
      <c r="Q12" s="9"/>
      <c r="R12" s="10"/>
      <c r="S12" s="65" t="s">
        <v>11</v>
      </c>
      <c r="T12" s="11"/>
      <c r="U12" s="66" t="s">
        <v>12</v>
      </c>
      <c r="V12" s="65" t="s">
        <v>13</v>
      </c>
      <c r="W12" s="8"/>
      <c r="X12" s="12"/>
      <c r="Y12" s="12"/>
    </row>
    <row r="13" spans="1:25" s="13" customFormat="1" ht="42" customHeight="1">
      <c r="A13" s="8"/>
      <c r="B13" s="14"/>
      <c r="C13" s="14" t="s">
        <v>9</v>
      </c>
      <c r="D13" s="14"/>
      <c r="E13" s="14"/>
      <c r="F13" s="14"/>
      <c r="G13" s="14"/>
      <c r="H13" s="14"/>
      <c r="I13" s="14" t="s">
        <v>8</v>
      </c>
      <c r="J13" s="14"/>
      <c r="K13" s="14"/>
      <c r="L13" s="14"/>
      <c r="M13" s="14"/>
      <c r="N13" s="15" t="s">
        <v>7</v>
      </c>
      <c r="O13" s="15" t="s">
        <v>4</v>
      </c>
      <c r="P13" s="16" t="s">
        <v>3</v>
      </c>
      <c r="Q13" s="15" t="s">
        <v>6</v>
      </c>
      <c r="R13" s="15" t="s">
        <v>5</v>
      </c>
      <c r="S13" s="65"/>
      <c r="T13" s="17" t="s">
        <v>2</v>
      </c>
      <c r="U13" s="66"/>
      <c r="V13" s="65"/>
      <c r="W13" s="18"/>
      <c r="X13" s="18"/>
      <c r="Y13" s="8"/>
    </row>
    <row r="14" spans="1:25" s="13" customFormat="1" ht="15" customHeight="1">
      <c r="A14" s="8"/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9">
        <v>1</v>
      </c>
      <c r="O14" s="20">
        <v>2</v>
      </c>
      <c r="P14" s="20">
        <v>3</v>
      </c>
      <c r="Q14" s="19">
        <v>4</v>
      </c>
      <c r="R14" s="20">
        <v>5</v>
      </c>
      <c r="S14" s="21">
        <v>6</v>
      </c>
      <c r="T14" s="7"/>
      <c r="U14" s="22">
        <v>7</v>
      </c>
      <c r="V14" s="22">
        <v>8</v>
      </c>
      <c r="W14" s="18"/>
      <c r="X14" s="18"/>
      <c r="Y14" s="8"/>
    </row>
    <row r="15" spans="1:25" s="13" customFormat="1" ht="17.25" customHeight="1">
      <c r="A15" s="23"/>
      <c r="B15" s="63" t="s">
        <v>1</v>
      </c>
      <c r="C15" s="63"/>
      <c r="D15" s="63"/>
      <c r="E15" s="63"/>
      <c r="F15" s="63"/>
      <c r="G15" s="63"/>
      <c r="H15" s="63"/>
      <c r="I15" s="63"/>
      <c r="J15" s="63"/>
      <c r="K15" s="63"/>
      <c r="L15" s="24">
        <v>113</v>
      </c>
      <c r="M15" s="25"/>
      <c r="N15" s="26" t="s">
        <v>96</v>
      </c>
      <c r="O15" s="27" t="s">
        <v>14</v>
      </c>
      <c r="P15" s="27"/>
      <c r="Q15" s="27"/>
      <c r="R15" s="27"/>
      <c r="S15" s="28">
        <f>S16+S19+S26+S29+S35+S41+S44+S49+S52+S55+S58+S61+S73+S76+S85+S88+S65+S32+S38+S68</f>
        <v>9747.4</v>
      </c>
      <c r="T15" s="28">
        <f t="shared" ref="T15:V15" si="0">T16+T19+T26+T29+T35+T41+T44+T49+T52+T55+T58+T61+T73+T76+T85+T88+T65+T32+T38+T68</f>
        <v>4472.0999999999995</v>
      </c>
      <c r="U15" s="28">
        <f t="shared" si="0"/>
        <v>3694.7999999999997</v>
      </c>
      <c r="V15" s="28">
        <f t="shared" si="0"/>
        <v>3906.6</v>
      </c>
      <c r="W15" s="30" t="s">
        <v>0</v>
      </c>
      <c r="X15" s="31"/>
      <c r="Y15" s="32"/>
    </row>
    <row r="16" spans="1:25" s="13" customFormat="1" ht="31.5" customHeight="1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33" t="s">
        <v>15</v>
      </c>
      <c r="O16" s="27" t="s">
        <v>16</v>
      </c>
      <c r="P16" s="27"/>
      <c r="Q16" s="27"/>
      <c r="R16" s="27"/>
      <c r="S16" s="28">
        <f t="shared" ref="S16:V17" si="1">S17</f>
        <v>1088.0999999999999</v>
      </c>
      <c r="T16" s="28">
        <f t="shared" si="1"/>
        <v>922.6</v>
      </c>
      <c r="U16" s="29">
        <f t="shared" si="1"/>
        <v>1088.0999999999999</v>
      </c>
      <c r="V16" s="29">
        <f t="shared" si="1"/>
        <v>1088.0999999999999</v>
      </c>
      <c r="W16" s="12"/>
      <c r="X16" s="12"/>
      <c r="Y16" s="12"/>
    </row>
    <row r="17" spans="1:25" s="13" customFormat="1" ht="35.549999999999997" customHeight="1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34" t="s">
        <v>17</v>
      </c>
      <c r="O17" s="35" t="s">
        <v>16</v>
      </c>
      <c r="P17" s="35" t="s">
        <v>18</v>
      </c>
      <c r="Q17" s="35"/>
      <c r="R17" s="35"/>
      <c r="S17" s="36">
        <f t="shared" si="1"/>
        <v>1088.0999999999999</v>
      </c>
      <c r="T17" s="36">
        <f t="shared" si="1"/>
        <v>922.6</v>
      </c>
      <c r="U17" s="37">
        <f t="shared" si="1"/>
        <v>1088.0999999999999</v>
      </c>
      <c r="V17" s="37">
        <f t="shared" si="1"/>
        <v>1088.0999999999999</v>
      </c>
      <c r="W17" s="8"/>
      <c r="X17" s="12"/>
      <c r="Y17" s="12"/>
    </row>
    <row r="18" spans="1:25" s="13" customFormat="1" ht="31.2">
      <c r="N18" s="38" t="s">
        <v>19</v>
      </c>
      <c r="O18" s="35" t="s">
        <v>16</v>
      </c>
      <c r="P18" s="35" t="s">
        <v>20</v>
      </c>
      <c r="Q18" s="35" t="s">
        <v>21</v>
      </c>
      <c r="R18" s="35" t="s">
        <v>22</v>
      </c>
      <c r="S18" s="36">
        <v>1088.0999999999999</v>
      </c>
      <c r="T18" s="37">
        <v>922.6</v>
      </c>
      <c r="U18" s="37">
        <v>1088.0999999999999</v>
      </c>
      <c r="V18" s="37">
        <v>1088.0999999999999</v>
      </c>
    </row>
    <row r="19" spans="1:25" s="13" customFormat="1" ht="39.450000000000003" customHeight="1">
      <c r="N19" s="26" t="s">
        <v>23</v>
      </c>
      <c r="O19" s="27" t="s">
        <v>24</v>
      </c>
      <c r="P19" s="27"/>
      <c r="Q19" s="27"/>
      <c r="R19" s="27"/>
      <c r="S19" s="28">
        <f>S20+S22+S24</f>
        <v>274.39999999999998</v>
      </c>
      <c r="T19" s="28">
        <f>T20+T22+T24</f>
        <v>1637.5</v>
      </c>
      <c r="U19" s="29">
        <f>U20+U22+U24</f>
        <v>624.29999999999995</v>
      </c>
      <c r="V19" s="29">
        <f>V20+V22+V24</f>
        <v>673</v>
      </c>
    </row>
    <row r="20" spans="1:25" s="13" customFormat="1" ht="78">
      <c r="N20" s="39" t="s">
        <v>17</v>
      </c>
      <c r="O20" s="35" t="s">
        <v>24</v>
      </c>
      <c r="P20" s="35" t="s">
        <v>18</v>
      </c>
      <c r="Q20" s="35"/>
      <c r="R20" s="35"/>
      <c r="S20" s="36">
        <f>S21</f>
        <v>0</v>
      </c>
      <c r="T20" s="36">
        <f>T21</f>
        <v>1637.5</v>
      </c>
      <c r="U20" s="37">
        <v>624.29999999999995</v>
      </c>
      <c r="V20" s="37">
        <f>V21</f>
        <v>673</v>
      </c>
    </row>
    <row r="21" spans="1:25" s="13" customFormat="1" ht="31.2">
      <c r="N21" s="38" t="s">
        <v>25</v>
      </c>
      <c r="O21" s="35" t="s">
        <v>24</v>
      </c>
      <c r="P21" s="35" t="s">
        <v>20</v>
      </c>
      <c r="Q21" s="35" t="s">
        <v>21</v>
      </c>
      <c r="R21" s="35" t="s">
        <v>26</v>
      </c>
      <c r="S21" s="36">
        <v>0</v>
      </c>
      <c r="T21" s="37">
        <v>1637.5</v>
      </c>
      <c r="U21" s="37">
        <v>624.29999999999995</v>
      </c>
      <c r="V21" s="37">
        <v>673</v>
      </c>
    </row>
    <row r="22" spans="1:25" s="13" customFormat="1" ht="15.6">
      <c r="N22" s="40" t="s">
        <v>27</v>
      </c>
      <c r="O22" s="35" t="s">
        <v>24</v>
      </c>
      <c r="P22" s="35" t="s">
        <v>28</v>
      </c>
      <c r="Q22" s="35"/>
      <c r="R22" s="35"/>
      <c r="S22" s="36">
        <f>S23</f>
        <v>256.39999999999998</v>
      </c>
      <c r="T22" s="36">
        <f>T23</f>
        <v>0</v>
      </c>
      <c r="U22" s="37">
        <f>U23</f>
        <v>0</v>
      </c>
      <c r="V22" s="37">
        <f>V23</f>
        <v>0</v>
      </c>
    </row>
    <row r="23" spans="1:25" s="13" customFormat="1" ht="15.6">
      <c r="N23" s="40" t="s">
        <v>29</v>
      </c>
      <c r="O23" s="35" t="s">
        <v>24</v>
      </c>
      <c r="P23" s="35" t="s">
        <v>30</v>
      </c>
      <c r="Q23" s="35" t="s">
        <v>21</v>
      </c>
      <c r="R23" s="35" t="s">
        <v>26</v>
      </c>
      <c r="S23" s="36">
        <v>256.39999999999998</v>
      </c>
      <c r="T23" s="37">
        <v>0</v>
      </c>
      <c r="U23" s="37">
        <v>0</v>
      </c>
      <c r="V23" s="37">
        <v>0</v>
      </c>
    </row>
    <row r="24" spans="1:25" s="13" customFormat="1" ht="15.6">
      <c r="N24" s="40" t="s">
        <v>31</v>
      </c>
      <c r="O24" s="35" t="s">
        <v>24</v>
      </c>
      <c r="P24" s="35" t="s">
        <v>32</v>
      </c>
      <c r="Q24" s="35"/>
      <c r="R24" s="35"/>
      <c r="S24" s="36">
        <f>S25</f>
        <v>18</v>
      </c>
      <c r="T24" s="36">
        <f>T25</f>
        <v>0</v>
      </c>
      <c r="U24" s="37">
        <f>U25</f>
        <v>0</v>
      </c>
      <c r="V24" s="37">
        <f>V25</f>
        <v>0</v>
      </c>
    </row>
    <row r="25" spans="1:25" s="13" customFormat="1" ht="15.6">
      <c r="N25" s="41" t="s">
        <v>33</v>
      </c>
      <c r="O25" s="35" t="s">
        <v>24</v>
      </c>
      <c r="P25" s="35" t="s">
        <v>34</v>
      </c>
      <c r="Q25" s="35" t="s">
        <v>21</v>
      </c>
      <c r="R25" s="35" t="s">
        <v>26</v>
      </c>
      <c r="S25" s="36">
        <v>18</v>
      </c>
      <c r="T25" s="37">
        <v>0</v>
      </c>
      <c r="U25" s="37">
        <v>0</v>
      </c>
      <c r="V25" s="37">
        <v>0</v>
      </c>
    </row>
    <row r="26" spans="1:25" s="13" customFormat="1" ht="31.2">
      <c r="N26" s="26" t="s">
        <v>89</v>
      </c>
      <c r="O26" s="42" t="s">
        <v>35</v>
      </c>
      <c r="P26" s="42"/>
      <c r="Q26" s="42"/>
      <c r="R26" s="42"/>
      <c r="S26" s="43">
        <f t="shared" ref="S26:V27" si="2">S27</f>
        <v>27</v>
      </c>
      <c r="T26" s="43">
        <f t="shared" si="2"/>
        <v>27</v>
      </c>
      <c r="U26" s="44">
        <f t="shared" si="2"/>
        <v>27</v>
      </c>
      <c r="V26" s="44">
        <f t="shared" si="2"/>
        <v>27</v>
      </c>
    </row>
    <row r="27" spans="1:25" s="13" customFormat="1" ht="15.6">
      <c r="N27" s="45" t="s">
        <v>36</v>
      </c>
      <c r="O27" s="46" t="s">
        <v>35</v>
      </c>
      <c r="P27" s="46" t="s">
        <v>37</v>
      </c>
      <c r="Q27" s="46"/>
      <c r="R27" s="46"/>
      <c r="S27" s="47">
        <f t="shared" si="2"/>
        <v>27</v>
      </c>
      <c r="T27" s="47">
        <f t="shared" si="2"/>
        <v>27</v>
      </c>
      <c r="U27" s="48">
        <f t="shared" si="2"/>
        <v>27</v>
      </c>
      <c r="V27" s="48">
        <f t="shared" si="2"/>
        <v>27</v>
      </c>
    </row>
    <row r="28" spans="1:25" s="13" customFormat="1" ht="15.6">
      <c r="N28" s="40" t="s">
        <v>38</v>
      </c>
      <c r="O28" s="46" t="s">
        <v>35</v>
      </c>
      <c r="P28" s="46" t="s">
        <v>39</v>
      </c>
      <c r="Q28" s="46" t="s">
        <v>21</v>
      </c>
      <c r="R28" s="46" t="s">
        <v>40</v>
      </c>
      <c r="S28" s="47">
        <v>27</v>
      </c>
      <c r="T28" s="47">
        <v>27</v>
      </c>
      <c r="U28" s="48">
        <v>27</v>
      </c>
      <c r="V28" s="48">
        <v>27</v>
      </c>
    </row>
    <row r="29" spans="1:25" s="13" customFormat="1" ht="31.2">
      <c r="N29" s="26" t="s">
        <v>41</v>
      </c>
      <c r="O29" s="42" t="s">
        <v>42</v>
      </c>
      <c r="P29" s="42"/>
      <c r="Q29" s="42"/>
      <c r="R29" s="42"/>
      <c r="S29" s="43">
        <f t="shared" ref="S29:V30" si="3">S30</f>
        <v>5</v>
      </c>
      <c r="T29" s="43">
        <f t="shared" si="3"/>
        <v>5</v>
      </c>
      <c r="U29" s="44">
        <f t="shared" si="3"/>
        <v>5</v>
      </c>
      <c r="V29" s="44">
        <f t="shared" si="3"/>
        <v>5</v>
      </c>
    </row>
    <row r="30" spans="1:25" s="13" customFormat="1" ht="15.6">
      <c r="N30" s="40" t="s">
        <v>31</v>
      </c>
      <c r="O30" s="46" t="s">
        <v>42</v>
      </c>
      <c r="P30" s="46" t="s">
        <v>32</v>
      </c>
      <c r="Q30" s="46"/>
      <c r="R30" s="46"/>
      <c r="S30" s="47">
        <f t="shared" si="3"/>
        <v>5</v>
      </c>
      <c r="T30" s="47">
        <f t="shared" si="3"/>
        <v>5</v>
      </c>
      <c r="U30" s="48">
        <f t="shared" si="3"/>
        <v>5</v>
      </c>
      <c r="V30" s="48">
        <f t="shared" si="3"/>
        <v>5</v>
      </c>
    </row>
    <row r="31" spans="1:25" s="13" customFormat="1" ht="15.6">
      <c r="N31" s="41" t="s">
        <v>33</v>
      </c>
      <c r="O31" s="46" t="s">
        <v>42</v>
      </c>
      <c r="P31" s="46" t="s">
        <v>34</v>
      </c>
      <c r="Q31" s="46" t="s">
        <v>21</v>
      </c>
      <c r="R31" s="46" t="s">
        <v>43</v>
      </c>
      <c r="S31" s="47">
        <v>5</v>
      </c>
      <c r="T31" s="47">
        <v>5</v>
      </c>
      <c r="U31" s="48">
        <v>5</v>
      </c>
      <c r="V31" s="48">
        <v>5</v>
      </c>
    </row>
    <row r="32" spans="1:25" s="13" customFormat="1" ht="46.8">
      <c r="N32" s="53" t="s">
        <v>90</v>
      </c>
      <c r="O32" s="27" t="s">
        <v>91</v>
      </c>
      <c r="P32" s="46"/>
      <c r="Q32" s="46"/>
      <c r="R32" s="46"/>
      <c r="S32" s="43">
        <f>S33</f>
        <v>8.6999999999999993</v>
      </c>
      <c r="T32" s="43">
        <f t="shared" ref="T32:V32" si="4">T33</f>
        <v>0</v>
      </c>
      <c r="U32" s="43">
        <f t="shared" si="4"/>
        <v>0</v>
      </c>
      <c r="V32" s="44">
        <f t="shared" si="4"/>
        <v>0</v>
      </c>
    </row>
    <row r="33" spans="14:22" s="13" customFormat="1" ht="78">
      <c r="N33" s="54" t="s">
        <v>17</v>
      </c>
      <c r="O33" s="35" t="s">
        <v>91</v>
      </c>
      <c r="P33" s="46" t="s">
        <v>18</v>
      </c>
      <c r="Q33" s="46"/>
      <c r="R33" s="46"/>
      <c r="S33" s="47">
        <f>S34</f>
        <v>8.6999999999999993</v>
      </c>
      <c r="T33" s="47">
        <f t="shared" ref="T33:V33" si="5">T34</f>
        <v>0</v>
      </c>
      <c r="U33" s="47">
        <f t="shared" si="5"/>
        <v>0</v>
      </c>
      <c r="V33" s="48">
        <f t="shared" si="5"/>
        <v>0</v>
      </c>
    </row>
    <row r="34" spans="14:22" s="13" customFormat="1" ht="31.2">
      <c r="N34" s="41" t="s">
        <v>80</v>
      </c>
      <c r="O34" s="35" t="s">
        <v>91</v>
      </c>
      <c r="P34" s="46" t="s">
        <v>20</v>
      </c>
      <c r="Q34" s="46" t="s">
        <v>22</v>
      </c>
      <c r="R34" s="46" t="s">
        <v>48</v>
      </c>
      <c r="S34" s="47">
        <v>8.6999999999999993</v>
      </c>
      <c r="T34" s="47"/>
      <c r="U34" s="48">
        <v>0</v>
      </c>
      <c r="V34" s="48">
        <v>0</v>
      </c>
    </row>
    <row r="35" spans="14:22" s="13" customFormat="1" ht="62.4">
      <c r="N35" s="26" t="s">
        <v>44</v>
      </c>
      <c r="O35" s="27" t="s">
        <v>45</v>
      </c>
      <c r="P35" s="49"/>
      <c r="Q35" s="27"/>
      <c r="R35" s="27"/>
      <c r="S35" s="28">
        <f t="shared" ref="S35:V36" si="6">S36</f>
        <v>1</v>
      </c>
      <c r="T35" s="28">
        <f t="shared" si="6"/>
        <v>1</v>
      </c>
      <c r="U35" s="29">
        <f t="shared" si="6"/>
        <v>1</v>
      </c>
      <c r="V35" s="29">
        <f t="shared" si="6"/>
        <v>1</v>
      </c>
    </row>
    <row r="36" spans="14:22" s="13" customFormat="1" ht="31.2">
      <c r="N36" s="41" t="s">
        <v>46</v>
      </c>
      <c r="O36" s="35" t="s">
        <v>45</v>
      </c>
      <c r="P36" s="35" t="s">
        <v>28</v>
      </c>
      <c r="Q36" s="35"/>
      <c r="R36" s="35"/>
      <c r="S36" s="36">
        <f t="shared" si="6"/>
        <v>1</v>
      </c>
      <c r="T36" s="36">
        <f t="shared" si="6"/>
        <v>1</v>
      </c>
      <c r="U36" s="37">
        <f t="shared" si="6"/>
        <v>1</v>
      </c>
      <c r="V36" s="37">
        <f t="shared" si="6"/>
        <v>1</v>
      </c>
    </row>
    <row r="37" spans="14:22" s="13" customFormat="1" ht="46.8">
      <c r="N37" s="41" t="s">
        <v>47</v>
      </c>
      <c r="O37" s="35" t="s">
        <v>45</v>
      </c>
      <c r="P37" s="35" t="s">
        <v>30</v>
      </c>
      <c r="Q37" s="35" t="s">
        <v>48</v>
      </c>
      <c r="R37" s="35" t="s">
        <v>49</v>
      </c>
      <c r="S37" s="36">
        <v>1</v>
      </c>
      <c r="T37" s="37">
        <v>1</v>
      </c>
      <c r="U37" s="37">
        <v>1</v>
      </c>
      <c r="V37" s="37">
        <v>1</v>
      </c>
    </row>
    <row r="38" spans="14:22" s="13" customFormat="1" ht="62.4">
      <c r="N38" s="26" t="s">
        <v>93</v>
      </c>
      <c r="O38" s="27" t="s">
        <v>94</v>
      </c>
      <c r="P38" s="27"/>
      <c r="Q38" s="60"/>
      <c r="R38" s="27"/>
      <c r="S38" s="28">
        <f>S39</f>
        <v>0</v>
      </c>
      <c r="T38" s="28">
        <f t="shared" ref="T38:V39" si="7">T39</f>
        <v>0</v>
      </c>
      <c r="U38" s="28">
        <f t="shared" si="7"/>
        <v>0</v>
      </c>
      <c r="V38" s="29">
        <f t="shared" si="7"/>
        <v>60</v>
      </c>
    </row>
    <row r="39" spans="14:22" s="13" customFormat="1" ht="31.2">
      <c r="N39" s="45" t="s">
        <v>27</v>
      </c>
      <c r="O39" s="35" t="s">
        <v>94</v>
      </c>
      <c r="P39" s="35" t="s">
        <v>28</v>
      </c>
      <c r="Q39" s="60"/>
      <c r="R39" s="35"/>
      <c r="S39" s="36">
        <f>S40</f>
        <v>0</v>
      </c>
      <c r="T39" s="36">
        <f t="shared" si="7"/>
        <v>0</v>
      </c>
      <c r="U39" s="36">
        <f t="shared" si="7"/>
        <v>0</v>
      </c>
      <c r="V39" s="36">
        <f t="shared" si="7"/>
        <v>60</v>
      </c>
    </row>
    <row r="40" spans="14:22" s="13" customFormat="1" ht="46.8">
      <c r="N40" s="45" t="s">
        <v>29</v>
      </c>
      <c r="O40" s="35" t="s">
        <v>94</v>
      </c>
      <c r="P40" s="35" t="s">
        <v>30</v>
      </c>
      <c r="Q40" s="35" t="s">
        <v>40</v>
      </c>
      <c r="R40" s="35" t="s">
        <v>62</v>
      </c>
      <c r="S40" s="36">
        <v>0</v>
      </c>
      <c r="T40" s="36"/>
      <c r="U40" s="37">
        <v>0</v>
      </c>
      <c r="V40" s="37">
        <v>60</v>
      </c>
    </row>
    <row r="41" spans="14:22" s="13" customFormat="1" ht="15.6">
      <c r="N41" s="26" t="s">
        <v>50</v>
      </c>
      <c r="O41" s="27" t="s">
        <v>51</v>
      </c>
      <c r="P41" s="27"/>
      <c r="Q41" s="27"/>
      <c r="R41" s="27"/>
      <c r="S41" s="28">
        <f t="shared" ref="S41:V42" si="8">S42</f>
        <v>626.70000000000005</v>
      </c>
      <c r="T41" s="28">
        <f t="shared" si="8"/>
        <v>671.7</v>
      </c>
      <c r="U41" s="29">
        <f t="shared" si="8"/>
        <v>735.7</v>
      </c>
      <c r="V41" s="29">
        <f t="shared" si="8"/>
        <v>741.4</v>
      </c>
    </row>
    <row r="42" spans="14:22" s="13" customFormat="1" ht="31.2">
      <c r="N42" s="41" t="s">
        <v>46</v>
      </c>
      <c r="O42" s="35" t="s">
        <v>52</v>
      </c>
      <c r="P42" s="35" t="s">
        <v>28</v>
      </c>
      <c r="Q42" s="35"/>
      <c r="R42" s="35"/>
      <c r="S42" s="36">
        <f t="shared" si="8"/>
        <v>626.70000000000005</v>
      </c>
      <c r="T42" s="36">
        <f t="shared" si="8"/>
        <v>671.7</v>
      </c>
      <c r="U42" s="37">
        <f t="shared" si="8"/>
        <v>735.7</v>
      </c>
      <c r="V42" s="37">
        <f t="shared" si="8"/>
        <v>741.4</v>
      </c>
    </row>
    <row r="43" spans="14:22" s="13" customFormat="1" ht="46.8">
      <c r="N43" s="45" t="s">
        <v>29</v>
      </c>
      <c r="O43" s="35" t="s">
        <v>52</v>
      </c>
      <c r="P43" s="35" t="s">
        <v>30</v>
      </c>
      <c r="Q43" s="35" t="s">
        <v>26</v>
      </c>
      <c r="R43" s="35" t="s">
        <v>53</v>
      </c>
      <c r="S43" s="36">
        <v>626.70000000000005</v>
      </c>
      <c r="T43" s="37">
        <v>671.7</v>
      </c>
      <c r="U43" s="37">
        <v>735.7</v>
      </c>
      <c r="V43" s="37">
        <v>741.4</v>
      </c>
    </row>
    <row r="44" spans="14:22" s="13" customFormat="1" ht="29.55" customHeight="1">
      <c r="N44" s="26" t="s">
        <v>92</v>
      </c>
      <c r="O44" s="27" t="s">
        <v>54</v>
      </c>
      <c r="P44" s="27"/>
      <c r="Q44" s="27"/>
      <c r="R44" s="27"/>
      <c r="S44" s="28">
        <f>S45+S47</f>
        <v>1066.9000000000001</v>
      </c>
      <c r="T44" s="28">
        <f>T45+T47</f>
        <v>25</v>
      </c>
      <c r="U44" s="29">
        <f>U45+U47</f>
        <v>3</v>
      </c>
      <c r="V44" s="29">
        <f>V45+V47</f>
        <v>3</v>
      </c>
    </row>
    <row r="45" spans="14:22" s="13" customFormat="1" ht="31.2">
      <c r="N45" s="45" t="s">
        <v>88</v>
      </c>
      <c r="O45" s="35" t="s">
        <v>54</v>
      </c>
      <c r="P45" s="35" t="s">
        <v>28</v>
      </c>
      <c r="Q45" s="35"/>
      <c r="R45" s="35"/>
      <c r="S45" s="36">
        <f>S46</f>
        <v>1058.9000000000001</v>
      </c>
      <c r="T45" s="36">
        <v>25</v>
      </c>
      <c r="U45" s="37">
        <v>3</v>
      </c>
      <c r="V45" s="37">
        <v>3</v>
      </c>
    </row>
    <row r="46" spans="14:22" s="13" customFormat="1" ht="46.8">
      <c r="N46" s="41" t="s">
        <v>47</v>
      </c>
      <c r="O46" s="35" t="s">
        <v>54</v>
      </c>
      <c r="P46" s="35" t="s">
        <v>30</v>
      </c>
      <c r="Q46" s="35" t="s">
        <v>58</v>
      </c>
      <c r="R46" s="35" t="s">
        <v>21</v>
      </c>
      <c r="S46" s="36">
        <v>1058.9000000000001</v>
      </c>
      <c r="T46" s="37">
        <v>25</v>
      </c>
      <c r="U46" s="37">
        <v>3</v>
      </c>
      <c r="V46" s="37">
        <v>3</v>
      </c>
    </row>
    <row r="47" spans="14:22" s="13" customFormat="1" ht="15.6">
      <c r="N47" s="40" t="s">
        <v>31</v>
      </c>
      <c r="O47" s="35" t="s">
        <v>54</v>
      </c>
      <c r="P47" s="35" t="s">
        <v>32</v>
      </c>
      <c r="Q47" s="35"/>
      <c r="R47" s="35"/>
      <c r="S47" s="36">
        <f>S48</f>
        <v>8</v>
      </c>
      <c r="T47" s="36">
        <f>T48</f>
        <v>0</v>
      </c>
      <c r="U47" s="37">
        <f>U48</f>
        <v>0</v>
      </c>
      <c r="V47" s="37">
        <f>V48</f>
        <v>0</v>
      </c>
    </row>
    <row r="48" spans="14:22" s="13" customFormat="1" ht="15.6">
      <c r="N48" s="40" t="s">
        <v>33</v>
      </c>
      <c r="O48" s="35" t="s">
        <v>54</v>
      </c>
      <c r="P48" s="35" t="s">
        <v>34</v>
      </c>
      <c r="Q48" s="35" t="s">
        <v>58</v>
      </c>
      <c r="R48" s="35" t="s">
        <v>21</v>
      </c>
      <c r="S48" s="36">
        <v>8</v>
      </c>
      <c r="T48" s="37">
        <v>0</v>
      </c>
      <c r="U48" s="37">
        <v>0</v>
      </c>
      <c r="V48" s="37">
        <v>0</v>
      </c>
    </row>
    <row r="49" spans="14:22" s="13" customFormat="1" ht="31.2">
      <c r="N49" s="26" t="s">
        <v>60</v>
      </c>
      <c r="O49" s="27" t="s">
        <v>61</v>
      </c>
      <c r="P49" s="27"/>
      <c r="Q49" s="27"/>
      <c r="R49" s="27"/>
      <c r="S49" s="28">
        <f>S50</f>
        <v>159.69999999999999</v>
      </c>
      <c r="T49" s="28">
        <f t="shared" ref="S49:V50" si="9">T50</f>
        <v>0</v>
      </c>
      <c r="U49" s="29">
        <f t="shared" si="9"/>
        <v>0</v>
      </c>
      <c r="V49" s="29">
        <f t="shared" si="9"/>
        <v>0</v>
      </c>
    </row>
    <row r="50" spans="14:22" s="13" customFormat="1" ht="31.2">
      <c r="N50" s="45" t="s">
        <v>88</v>
      </c>
      <c r="O50" s="35" t="s">
        <v>61</v>
      </c>
      <c r="P50" s="35" t="s">
        <v>28</v>
      </c>
      <c r="Q50" s="35"/>
      <c r="R50" s="35"/>
      <c r="S50" s="36">
        <f t="shared" si="9"/>
        <v>159.69999999999999</v>
      </c>
      <c r="T50" s="36">
        <f t="shared" si="9"/>
        <v>0</v>
      </c>
      <c r="U50" s="37">
        <f t="shared" si="9"/>
        <v>0</v>
      </c>
      <c r="V50" s="37">
        <f t="shared" si="9"/>
        <v>0</v>
      </c>
    </row>
    <row r="51" spans="14:22" s="13" customFormat="1" ht="31.2">
      <c r="N51" s="45" t="s">
        <v>59</v>
      </c>
      <c r="O51" s="35" t="s">
        <v>61</v>
      </c>
      <c r="P51" s="35" t="s">
        <v>30</v>
      </c>
      <c r="Q51" s="35" t="s">
        <v>62</v>
      </c>
      <c r="R51" s="35" t="s">
        <v>21</v>
      </c>
      <c r="S51" s="36">
        <v>159.69999999999999</v>
      </c>
      <c r="T51" s="37">
        <v>0</v>
      </c>
      <c r="U51" s="37">
        <v>0</v>
      </c>
      <c r="V51" s="37">
        <v>0</v>
      </c>
    </row>
    <row r="52" spans="14:22" s="13" customFormat="1" ht="15.6">
      <c r="N52" s="33" t="s">
        <v>63</v>
      </c>
      <c r="O52" s="27" t="s">
        <v>64</v>
      </c>
      <c r="P52" s="27"/>
      <c r="Q52" s="27"/>
      <c r="R52" s="27"/>
      <c r="S52" s="28">
        <f t="shared" ref="S52:V56" si="10">S53</f>
        <v>50.8</v>
      </c>
      <c r="T52" s="28">
        <f t="shared" si="10"/>
        <v>0</v>
      </c>
      <c r="U52" s="29">
        <f t="shared" si="10"/>
        <v>0</v>
      </c>
      <c r="V52" s="29">
        <f t="shared" si="10"/>
        <v>0</v>
      </c>
    </row>
    <row r="53" spans="14:22" s="13" customFormat="1" ht="31.2">
      <c r="N53" s="45" t="s">
        <v>88</v>
      </c>
      <c r="O53" s="35" t="s">
        <v>64</v>
      </c>
      <c r="P53" s="35" t="s">
        <v>28</v>
      </c>
      <c r="Q53" s="35"/>
      <c r="R53" s="35"/>
      <c r="S53" s="36">
        <f t="shared" si="10"/>
        <v>50.8</v>
      </c>
      <c r="T53" s="36">
        <f t="shared" si="10"/>
        <v>0</v>
      </c>
      <c r="U53" s="37">
        <f t="shared" si="10"/>
        <v>0</v>
      </c>
      <c r="V53" s="37">
        <f t="shared" si="10"/>
        <v>0</v>
      </c>
    </row>
    <row r="54" spans="14:22" s="13" customFormat="1" ht="46.8">
      <c r="N54" s="41" t="s">
        <v>47</v>
      </c>
      <c r="O54" s="35" t="s">
        <v>64</v>
      </c>
      <c r="P54" s="35" t="s">
        <v>30</v>
      </c>
      <c r="Q54" s="35" t="s">
        <v>62</v>
      </c>
      <c r="R54" s="35" t="s">
        <v>48</v>
      </c>
      <c r="S54" s="36">
        <v>50.8</v>
      </c>
      <c r="T54" s="37">
        <v>0</v>
      </c>
      <c r="U54" s="37">
        <v>0</v>
      </c>
      <c r="V54" s="37">
        <v>0</v>
      </c>
    </row>
    <row r="55" spans="14:22" s="13" customFormat="1" ht="31.2">
      <c r="N55" s="26" t="s">
        <v>65</v>
      </c>
      <c r="O55" s="27" t="s">
        <v>66</v>
      </c>
      <c r="P55" s="27"/>
      <c r="Q55" s="27"/>
      <c r="R55" s="27"/>
      <c r="S55" s="28">
        <f t="shared" si="10"/>
        <v>88.7</v>
      </c>
      <c r="T55" s="28">
        <f t="shared" si="10"/>
        <v>0</v>
      </c>
      <c r="U55" s="29">
        <f>U56</f>
        <v>0</v>
      </c>
      <c r="V55" s="29">
        <f>V56</f>
        <v>0</v>
      </c>
    </row>
    <row r="56" spans="14:22" s="13" customFormat="1" ht="31.2">
      <c r="N56" s="45" t="s">
        <v>88</v>
      </c>
      <c r="O56" s="35" t="s">
        <v>66</v>
      </c>
      <c r="P56" s="35" t="s">
        <v>28</v>
      </c>
      <c r="Q56" s="35"/>
      <c r="R56" s="35"/>
      <c r="S56" s="36">
        <f t="shared" si="10"/>
        <v>88.7</v>
      </c>
      <c r="T56" s="36">
        <f t="shared" si="10"/>
        <v>0</v>
      </c>
      <c r="U56" s="37">
        <f t="shared" si="10"/>
        <v>0</v>
      </c>
      <c r="V56" s="37">
        <f t="shared" si="10"/>
        <v>0</v>
      </c>
    </row>
    <row r="57" spans="14:22" s="13" customFormat="1" ht="46.8">
      <c r="N57" s="41" t="s">
        <v>47</v>
      </c>
      <c r="O57" s="35" t="s">
        <v>66</v>
      </c>
      <c r="P57" s="35" t="s">
        <v>30</v>
      </c>
      <c r="Q57" s="35" t="s">
        <v>62</v>
      </c>
      <c r="R57" s="35" t="s">
        <v>48</v>
      </c>
      <c r="S57" s="36">
        <v>88.7</v>
      </c>
      <c r="T57" s="37">
        <v>0</v>
      </c>
      <c r="U57" s="37">
        <v>0</v>
      </c>
      <c r="V57" s="37">
        <v>0</v>
      </c>
    </row>
    <row r="58" spans="14:22" s="13" customFormat="1" ht="31.2">
      <c r="N58" s="26" t="s">
        <v>67</v>
      </c>
      <c r="O58" s="27" t="s">
        <v>68</v>
      </c>
      <c r="P58" s="27"/>
      <c r="Q58" s="27"/>
      <c r="R58" s="27"/>
      <c r="S58" s="28">
        <f t="shared" ref="S58:V59" si="11">S59</f>
        <v>0</v>
      </c>
      <c r="T58" s="28">
        <f t="shared" si="11"/>
        <v>216.7</v>
      </c>
      <c r="U58" s="29">
        <f t="shared" si="11"/>
        <v>356.2</v>
      </c>
      <c r="V58" s="29">
        <f t="shared" si="11"/>
        <v>356.2</v>
      </c>
    </row>
    <row r="59" spans="14:22" s="13" customFormat="1" ht="31.2">
      <c r="N59" s="41" t="s">
        <v>69</v>
      </c>
      <c r="O59" s="35" t="s">
        <v>68</v>
      </c>
      <c r="P59" s="35" t="s">
        <v>70</v>
      </c>
      <c r="Q59" s="35"/>
      <c r="R59" s="35"/>
      <c r="S59" s="36">
        <f t="shared" si="11"/>
        <v>0</v>
      </c>
      <c r="T59" s="36">
        <f t="shared" si="11"/>
        <v>216.7</v>
      </c>
      <c r="U59" s="37">
        <f t="shared" si="11"/>
        <v>356.2</v>
      </c>
      <c r="V59" s="37">
        <f t="shared" si="11"/>
        <v>356.2</v>
      </c>
    </row>
    <row r="60" spans="14:22" s="13" customFormat="1" ht="31.2">
      <c r="N60" s="51" t="s">
        <v>71</v>
      </c>
      <c r="O60" s="35" t="s">
        <v>68</v>
      </c>
      <c r="P60" s="35" t="s">
        <v>72</v>
      </c>
      <c r="Q60" s="35" t="s">
        <v>49</v>
      </c>
      <c r="R60" s="35" t="s">
        <v>21</v>
      </c>
      <c r="S60" s="36">
        <v>0</v>
      </c>
      <c r="T60" s="37">
        <v>216.7</v>
      </c>
      <c r="U60" s="37">
        <v>356.2</v>
      </c>
      <c r="V60" s="37">
        <v>356.2</v>
      </c>
    </row>
    <row r="61" spans="14:22" s="13" customFormat="1" ht="31.2">
      <c r="N61" s="26" t="s">
        <v>73</v>
      </c>
      <c r="O61" s="27" t="s">
        <v>74</v>
      </c>
      <c r="P61" s="27"/>
      <c r="Q61" s="27"/>
      <c r="R61" s="27"/>
      <c r="S61" s="28">
        <f t="shared" ref="S61:T61" si="12">S62</f>
        <v>107.5</v>
      </c>
      <c r="T61" s="28">
        <f t="shared" si="12"/>
        <v>0</v>
      </c>
      <c r="U61" s="29">
        <v>0</v>
      </c>
      <c r="V61" s="29">
        <v>0</v>
      </c>
    </row>
    <row r="62" spans="14:22" s="13" customFormat="1" ht="31.2">
      <c r="N62" s="45" t="s">
        <v>27</v>
      </c>
      <c r="O62" s="35" t="s">
        <v>74</v>
      </c>
      <c r="P62" s="35" t="s">
        <v>28</v>
      </c>
      <c r="Q62" s="35"/>
      <c r="R62" s="35"/>
      <c r="S62" s="36">
        <f>S64+S63</f>
        <v>107.5</v>
      </c>
      <c r="T62" s="36">
        <f>T64</f>
        <v>0</v>
      </c>
      <c r="U62" s="37">
        <f>U64</f>
        <v>0</v>
      </c>
      <c r="V62" s="37">
        <f>V64</f>
        <v>0</v>
      </c>
    </row>
    <row r="63" spans="14:22" s="13" customFormat="1" ht="46.8">
      <c r="N63" s="41" t="s">
        <v>47</v>
      </c>
      <c r="O63" s="35" t="s">
        <v>74</v>
      </c>
      <c r="P63" s="35" t="s">
        <v>30</v>
      </c>
      <c r="Q63" s="35" t="s">
        <v>62</v>
      </c>
      <c r="R63" s="35" t="s">
        <v>21</v>
      </c>
      <c r="S63" s="36">
        <v>62.7</v>
      </c>
      <c r="T63" s="37">
        <v>0</v>
      </c>
      <c r="U63" s="37">
        <v>0</v>
      </c>
      <c r="V63" s="37">
        <v>0</v>
      </c>
    </row>
    <row r="64" spans="14:22" s="13" customFormat="1" ht="46.8">
      <c r="N64" s="41" t="s">
        <v>47</v>
      </c>
      <c r="O64" s="35" t="s">
        <v>74</v>
      </c>
      <c r="P64" s="35" t="s">
        <v>30</v>
      </c>
      <c r="Q64" s="35" t="s">
        <v>62</v>
      </c>
      <c r="R64" s="35" t="s">
        <v>48</v>
      </c>
      <c r="S64" s="36">
        <v>44.8</v>
      </c>
      <c r="T64" s="37">
        <v>0</v>
      </c>
      <c r="U64" s="37">
        <v>0</v>
      </c>
      <c r="V64" s="37">
        <v>0</v>
      </c>
    </row>
    <row r="65" spans="14:22" s="13" customFormat="1" ht="15.6">
      <c r="N65" s="52" t="s">
        <v>75</v>
      </c>
      <c r="O65" s="27" t="s">
        <v>76</v>
      </c>
      <c r="P65" s="27"/>
      <c r="Q65" s="27"/>
      <c r="R65" s="27"/>
      <c r="S65" s="28">
        <f>S66</f>
        <v>0</v>
      </c>
      <c r="T65" s="28">
        <f>T66</f>
        <v>90.2</v>
      </c>
      <c r="U65" s="29">
        <f>U66</f>
        <v>73</v>
      </c>
      <c r="V65" s="29">
        <f>V66</f>
        <v>152.80000000000001</v>
      </c>
    </row>
    <row r="66" spans="14:22" s="13" customFormat="1" ht="15.6">
      <c r="N66" s="51" t="s">
        <v>75</v>
      </c>
      <c r="O66" s="35" t="s">
        <v>76</v>
      </c>
      <c r="P66" s="35" t="s">
        <v>77</v>
      </c>
      <c r="Q66" s="35" t="s">
        <v>78</v>
      </c>
      <c r="R66" s="35" t="s">
        <v>78</v>
      </c>
      <c r="S66" s="36">
        <v>0</v>
      </c>
      <c r="T66" s="37">
        <v>90.2</v>
      </c>
      <c r="U66" s="37">
        <f>U67</f>
        <v>73</v>
      </c>
      <c r="V66" s="37">
        <f>V67</f>
        <v>152.80000000000001</v>
      </c>
    </row>
    <row r="67" spans="14:22" s="13" customFormat="1" ht="15.6">
      <c r="N67" s="51" t="s">
        <v>75</v>
      </c>
      <c r="O67" s="35" t="s">
        <v>76</v>
      </c>
      <c r="P67" s="35" t="s">
        <v>79</v>
      </c>
      <c r="Q67" s="35" t="s">
        <v>78</v>
      </c>
      <c r="R67" s="35" t="s">
        <v>78</v>
      </c>
      <c r="S67" s="36">
        <v>0</v>
      </c>
      <c r="T67" s="36">
        <v>90.2</v>
      </c>
      <c r="U67" s="37">
        <v>73</v>
      </c>
      <c r="V67" s="37">
        <v>152.80000000000001</v>
      </c>
    </row>
    <row r="68" spans="14:22" s="13" customFormat="1" ht="40.200000000000003" customHeight="1">
      <c r="N68" s="53" t="s">
        <v>100</v>
      </c>
      <c r="O68" s="27" t="s">
        <v>101</v>
      </c>
      <c r="P68" s="35"/>
      <c r="Q68" s="35"/>
      <c r="R68" s="35"/>
      <c r="S68" s="28">
        <f>S69+S71</f>
        <v>166.4</v>
      </c>
      <c r="T68" s="28">
        <f t="shared" ref="T68:V68" si="13">T69+T71</f>
        <v>0</v>
      </c>
      <c r="U68" s="28">
        <f t="shared" si="13"/>
        <v>183.60000000000002</v>
      </c>
      <c r="V68" s="29">
        <f t="shared" si="13"/>
        <v>201.2</v>
      </c>
    </row>
    <row r="69" spans="14:22" s="13" customFormat="1" ht="78">
      <c r="N69" s="69" t="s">
        <v>17</v>
      </c>
      <c r="O69" s="71" t="s">
        <v>101</v>
      </c>
      <c r="P69" s="71" t="s">
        <v>18</v>
      </c>
      <c r="Q69" s="71" t="s">
        <v>22</v>
      </c>
      <c r="R69" s="71" t="s">
        <v>48</v>
      </c>
      <c r="S69" s="72">
        <f>S70</f>
        <v>151.80000000000001</v>
      </c>
      <c r="T69" s="72">
        <f t="shared" ref="T69:V69" si="14">T70</f>
        <v>0</v>
      </c>
      <c r="U69" s="72">
        <f t="shared" si="14"/>
        <v>168.3</v>
      </c>
      <c r="V69" s="74">
        <f t="shared" si="14"/>
        <v>185.7</v>
      </c>
    </row>
    <row r="70" spans="14:22" s="13" customFormat="1" ht="31.2">
      <c r="N70" s="70" t="s">
        <v>80</v>
      </c>
      <c r="O70" s="71" t="s">
        <v>101</v>
      </c>
      <c r="P70" s="71" t="s">
        <v>20</v>
      </c>
      <c r="Q70" s="71" t="s">
        <v>22</v>
      </c>
      <c r="R70" s="71" t="s">
        <v>48</v>
      </c>
      <c r="S70" s="72">
        <v>151.80000000000001</v>
      </c>
      <c r="T70" s="73"/>
      <c r="U70" s="72">
        <v>168.3</v>
      </c>
      <c r="V70" s="74">
        <v>185.7</v>
      </c>
    </row>
    <row r="71" spans="14:22" s="13" customFormat="1" ht="31.2">
      <c r="N71" s="70" t="s">
        <v>46</v>
      </c>
      <c r="O71" s="71" t="s">
        <v>101</v>
      </c>
      <c r="P71" s="71" t="s">
        <v>28</v>
      </c>
      <c r="Q71" s="71" t="s">
        <v>22</v>
      </c>
      <c r="R71" s="71" t="s">
        <v>48</v>
      </c>
      <c r="S71" s="72">
        <f>S72</f>
        <v>14.6</v>
      </c>
      <c r="T71" s="72">
        <f t="shared" ref="T71:V71" si="15">T72</f>
        <v>0</v>
      </c>
      <c r="U71" s="72">
        <f t="shared" si="15"/>
        <v>15.3</v>
      </c>
      <c r="V71" s="74">
        <f t="shared" si="15"/>
        <v>15.5</v>
      </c>
    </row>
    <row r="72" spans="14:22" s="13" customFormat="1" ht="46.8">
      <c r="N72" s="70" t="s">
        <v>47</v>
      </c>
      <c r="O72" s="71" t="s">
        <v>101</v>
      </c>
      <c r="P72" s="71" t="s">
        <v>30</v>
      </c>
      <c r="Q72" s="71" t="s">
        <v>22</v>
      </c>
      <c r="R72" s="71" t="s">
        <v>48</v>
      </c>
      <c r="S72" s="72">
        <v>14.6</v>
      </c>
      <c r="T72" s="73"/>
      <c r="U72" s="72">
        <v>15.3</v>
      </c>
      <c r="V72" s="74">
        <v>15.5</v>
      </c>
    </row>
    <row r="73" spans="14:22" s="13" customFormat="1" ht="31.2">
      <c r="N73" s="53" t="s">
        <v>98</v>
      </c>
      <c r="O73" s="27" t="s">
        <v>81</v>
      </c>
      <c r="P73" s="27"/>
      <c r="Q73" s="27"/>
      <c r="R73" s="27"/>
      <c r="S73" s="28">
        <f t="shared" ref="S73:V74" si="16">S74</f>
        <v>0.1</v>
      </c>
      <c r="T73" s="28">
        <f t="shared" si="16"/>
        <v>0.1</v>
      </c>
      <c r="U73" s="29">
        <f t="shared" si="16"/>
        <v>0.1</v>
      </c>
      <c r="V73" s="29">
        <f t="shared" si="16"/>
        <v>0.1</v>
      </c>
    </row>
    <row r="74" spans="14:22" s="13" customFormat="1" ht="31.2">
      <c r="N74" s="45" t="s">
        <v>88</v>
      </c>
      <c r="O74" s="46" t="s">
        <v>81</v>
      </c>
      <c r="P74" s="46" t="s">
        <v>28</v>
      </c>
      <c r="Q74" s="46"/>
      <c r="R74" s="46"/>
      <c r="S74" s="47">
        <f t="shared" si="16"/>
        <v>0.1</v>
      </c>
      <c r="T74" s="47">
        <f t="shared" si="16"/>
        <v>0.1</v>
      </c>
      <c r="U74" s="48">
        <f t="shared" si="16"/>
        <v>0.1</v>
      </c>
      <c r="V74" s="48">
        <f t="shared" si="16"/>
        <v>0.1</v>
      </c>
    </row>
    <row r="75" spans="14:22" s="13" customFormat="1" ht="46.8">
      <c r="N75" s="45" t="s">
        <v>29</v>
      </c>
      <c r="O75" s="46" t="s">
        <v>81</v>
      </c>
      <c r="P75" s="46" t="s">
        <v>30</v>
      </c>
      <c r="Q75" s="46" t="s">
        <v>21</v>
      </c>
      <c r="R75" s="46" t="s">
        <v>26</v>
      </c>
      <c r="S75" s="47">
        <v>0.1</v>
      </c>
      <c r="T75" s="48">
        <v>0.1</v>
      </c>
      <c r="U75" s="48">
        <v>0.1</v>
      </c>
      <c r="V75" s="48">
        <v>0.1</v>
      </c>
    </row>
    <row r="76" spans="14:22" s="13" customFormat="1" ht="31.2">
      <c r="N76" s="26" t="s">
        <v>99</v>
      </c>
      <c r="O76" s="55" t="s">
        <v>82</v>
      </c>
      <c r="P76" s="42"/>
      <c r="Q76" s="55"/>
      <c r="R76" s="55"/>
      <c r="S76" s="43">
        <f>S77+S83+S80</f>
        <v>5478.5999999999995</v>
      </c>
      <c r="T76" s="43">
        <f t="shared" ref="T76:V76" si="17">T77+T83</f>
        <v>216.7</v>
      </c>
      <c r="U76" s="43">
        <f t="shared" si="17"/>
        <v>0</v>
      </c>
      <c r="V76" s="44">
        <f t="shared" si="17"/>
        <v>0</v>
      </c>
    </row>
    <row r="77" spans="14:22" s="13" customFormat="1" ht="78">
      <c r="N77" s="45" t="s">
        <v>55</v>
      </c>
      <c r="O77" s="50" t="s">
        <v>82</v>
      </c>
      <c r="P77" s="46" t="s">
        <v>18</v>
      </c>
      <c r="Q77" s="50"/>
      <c r="R77" s="50"/>
      <c r="S77" s="47">
        <f>S78+S79</f>
        <v>4796.7</v>
      </c>
      <c r="T77" s="47">
        <f t="shared" ref="T77:V77" si="18">T78+T79</f>
        <v>0</v>
      </c>
      <c r="U77" s="48">
        <f t="shared" si="18"/>
        <v>0</v>
      </c>
      <c r="V77" s="48">
        <f t="shared" si="18"/>
        <v>0</v>
      </c>
    </row>
    <row r="78" spans="14:22" s="13" customFormat="1" ht="31.2">
      <c r="N78" s="45" t="s">
        <v>56</v>
      </c>
      <c r="O78" s="35" t="s">
        <v>82</v>
      </c>
      <c r="P78" s="35" t="s">
        <v>57</v>
      </c>
      <c r="Q78" s="35" t="s">
        <v>58</v>
      </c>
      <c r="R78" s="35" t="s">
        <v>21</v>
      </c>
      <c r="S78" s="36">
        <v>3266.2</v>
      </c>
      <c r="T78" s="37">
        <v>0</v>
      </c>
      <c r="U78" s="37">
        <v>0</v>
      </c>
      <c r="V78" s="37">
        <v>0</v>
      </c>
    </row>
    <row r="79" spans="14:22" s="13" customFormat="1" ht="31.2">
      <c r="N79" s="45" t="s">
        <v>25</v>
      </c>
      <c r="O79" s="50" t="s">
        <v>82</v>
      </c>
      <c r="P79" s="46" t="s">
        <v>20</v>
      </c>
      <c r="Q79" s="50" t="s">
        <v>21</v>
      </c>
      <c r="R79" s="50" t="s">
        <v>26</v>
      </c>
      <c r="S79" s="47">
        <v>1530.5</v>
      </c>
      <c r="T79" s="48">
        <v>0</v>
      </c>
      <c r="U79" s="48">
        <v>0</v>
      </c>
      <c r="V79" s="48">
        <v>0</v>
      </c>
    </row>
    <row r="80" spans="14:22" s="13" customFormat="1" ht="31.2">
      <c r="N80" s="45" t="s">
        <v>88</v>
      </c>
      <c r="O80" s="35" t="s">
        <v>82</v>
      </c>
      <c r="P80" s="46" t="s">
        <v>28</v>
      </c>
      <c r="Q80" s="50"/>
      <c r="R80" s="50"/>
      <c r="S80" s="47">
        <f>S81+S82</f>
        <v>325.7</v>
      </c>
      <c r="T80" s="47">
        <f t="shared" ref="T80:V80" si="19">T81</f>
        <v>0</v>
      </c>
      <c r="U80" s="47">
        <f t="shared" si="19"/>
        <v>0</v>
      </c>
      <c r="V80" s="47">
        <f t="shared" si="19"/>
        <v>0</v>
      </c>
    </row>
    <row r="81" spans="14:22" s="13" customFormat="1" ht="46.8">
      <c r="N81" s="45" t="s">
        <v>29</v>
      </c>
      <c r="O81" s="50" t="s">
        <v>82</v>
      </c>
      <c r="P81" s="46" t="s">
        <v>30</v>
      </c>
      <c r="Q81" s="50" t="s">
        <v>58</v>
      </c>
      <c r="R81" s="50" t="s">
        <v>21</v>
      </c>
      <c r="S81" s="47">
        <v>25.7</v>
      </c>
      <c r="T81" s="47"/>
      <c r="U81" s="48">
        <v>0</v>
      </c>
      <c r="V81" s="48">
        <v>0</v>
      </c>
    </row>
    <row r="82" spans="14:22" s="13" customFormat="1" ht="46.8">
      <c r="N82" s="45" t="s">
        <v>29</v>
      </c>
      <c r="O82" s="50" t="s">
        <v>82</v>
      </c>
      <c r="P82" s="46" t="s">
        <v>30</v>
      </c>
      <c r="Q82" s="68" t="s">
        <v>62</v>
      </c>
      <c r="R82" s="68" t="s">
        <v>22</v>
      </c>
      <c r="S82" s="47">
        <v>300</v>
      </c>
      <c r="T82" s="47"/>
      <c r="U82" s="48">
        <v>0</v>
      </c>
      <c r="V82" s="48">
        <v>0</v>
      </c>
    </row>
    <row r="83" spans="14:22" s="13" customFormat="1" ht="31.2">
      <c r="N83" s="41" t="s">
        <v>69</v>
      </c>
      <c r="O83" s="50" t="s">
        <v>82</v>
      </c>
      <c r="P83" s="35" t="s">
        <v>70</v>
      </c>
      <c r="Q83" s="35"/>
      <c r="R83" s="35"/>
      <c r="S83" s="36">
        <f t="shared" ref="S83:V83" si="20">S84</f>
        <v>356.2</v>
      </c>
      <c r="T83" s="36">
        <f t="shared" si="20"/>
        <v>216.7</v>
      </c>
      <c r="U83" s="37">
        <f t="shared" si="20"/>
        <v>0</v>
      </c>
      <c r="V83" s="37">
        <f t="shared" si="20"/>
        <v>0</v>
      </c>
    </row>
    <row r="84" spans="14:22" s="13" customFormat="1" ht="31.2">
      <c r="N84" s="51" t="s">
        <v>71</v>
      </c>
      <c r="O84" s="50" t="s">
        <v>82</v>
      </c>
      <c r="P84" s="35" t="s">
        <v>72</v>
      </c>
      <c r="Q84" s="35" t="s">
        <v>49</v>
      </c>
      <c r="R84" s="35" t="s">
        <v>21</v>
      </c>
      <c r="S84" s="36">
        <v>356.2</v>
      </c>
      <c r="T84" s="37">
        <v>216.7</v>
      </c>
      <c r="U84" s="37">
        <v>0</v>
      </c>
      <c r="V84" s="37">
        <v>0</v>
      </c>
    </row>
    <row r="85" spans="14:22" s="13" customFormat="1" ht="31.2">
      <c r="N85" s="56" t="s">
        <v>83</v>
      </c>
      <c r="O85" s="27" t="s">
        <v>84</v>
      </c>
      <c r="P85" s="27"/>
      <c r="Q85" s="27"/>
      <c r="R85" s="27"/>
      <c r="S85" s="28">
        <f t="shared" ref="S85:V86" si="21">S86</f>
        <v>590</v>
      </c>
      <c r="T85" s="28">
        <f t="shared" si="21"/>
        <v>650</v>
      </c>
      <c r="U85" s="29">
        <f t="shared" si="21"/>
        <v>590</v>
      </c>
      <c r="V85" s="29">
        <f t="shared" si="21"/>
        <v>590</v>
      </c>
    </row>
    <row r="86" spans="14:22" s="13" customFormat="1" ht="31.2">
      <c r="N86" s="45" t="s">
        <v>88</v>
      </c>
      <c r="O86" s="35" t="s">
        <v>84</v>
      </c>
      <c r="P86" s="35" t="s">
        <v>28</v>
      </c>
      <c r="Q86" s="35"/>
      <c r="R86" s="35"/>
      <c r="S86" s="36">
        <f t="shared" si="21"/>
        <v>590</v>
      </c>
      <c r="T86" s="36">
        <f t="shared" si="21"/>
        <v>650</v>
      </c>
      <c r="U86" s="37">
        <f t="shared" si="21"/>
        <v>590</v>
      </c>
      <c r="V86" s="37">
        <f t="shared" si="21"/>
        <v>590</v>
      </c>
    </row>
    <row r="87" spans="14:22" s="13" customFormat="1" ht="46.8">
      <c r="N87" s="45" t="s">
        <v>29</v>
      </c>
      <c r="O87" s="35" t="s">
        <v>84</v>
      </c>
      <c r="P87" s="35" t="s">
        <v>30</v>
      </c>
      <c r="Q87" s="35" t="s">
        <v>62</v>
      </c>
      <c r="R87" s="35" t="s">
        <v>22</v>
      </c>
      <c r="S87" s="36">
        <v>590</v>
      </c>
      <c r="T87" s="37">
        <v>650</v>
      </c>
      <c r="U87" s="37">
        <v>590</v>
      </c>
      <c r="V87" s="37">
        <v>590</v>
      </c>
    </row>
    <row r="88" spans="14:22" s="13" customFormat="1" ht="46.8">
      <c r="N88" s="56" t="s">
        <v>85</v>
      </c>
      <c r="O88" s="27" t="s">
        <v>86</v>
      </c>
      <c r="P88" s="27"/>
      <c r="Q88" s="27"/>
      <c r="R88" s="27"/>
      <c r="S88" s="28">
        <f t="shared" ref="S88:V89" si="22">S89</f>
        <v>7.8</v>
      </c>
      <c r="T88" s="28">
        <f t="shared" si="22"/>
        <v>8.6</v>
      </c>
      <c r="U88" s="29">
        <f t="shared" si="22"/>
        <v>7.8</v>
      </c>
      <c r="V88" s="29">
        <f t="shared" si="22"/>
        <v>7.8</v>
      </c>
    </row>
    <row r="89" spans="14:22" s="13" customFormat="1" ht="31.2">
      <c r="N89" s="45" t="s">
        <v>88</v>
      </c>
      <c r="O89" s="35" t="s">
        <v>86</v>
      </c>
      <c r="P89" s="35" t="s">
        <v>28</v>
      </c>
      <c r="Q89" s="35"/>
      <c r="R89" s="35"/>
      <c r="S89" s="36">
        <f t="shared" si="22"/>
        <v>7.8</v>
      </c>
      <c r="T89" s="36">
        <f t="shared" si="22"/>
        <v>8.6</v>
      </c>
      <c r="U89" s="37">
        <f t="shared" si="22"/>
        <v>7.8</v>
      </c>
      <c r="V89" s="37">
        <f t="shared" si="22"/>
        <v>7.8</v>
      </c>
    </row>
    <row r="90" spans="14:22" s="13" customFormat="1" ht="46.8">
      <c r="N90" s="45" t="s">
        <v>29</v>
      </c>
      <c r="O90" s="35" t="s">
        <v>86</v>
      </c>
      <c r="P90" s="35" t="s">
        <v>30</v>
      </c>
      <c r="Q90" s="35" t="s">
        <v>62</v>
      </c>
      <c r="R90" s="35" t="s">
        <v>22</v>
      </c>
      <c r="S90" s="36">
        <v>7.8</v>
      </c>
      <c r="T90" s="37">
        <v>8.6</v>
      </c>
      <c r="U90" s="37">
        <v>7.8</v>
      </c>
      <c r="V90" s="37">
        <v>7.8</v>
      </c>
    </row>
    <row r="91" spans="14:22" s="13" customFormat="1" ht="15.6">
      <c r="N91" s="57" t="s">
        <v>87</v>
      </c>
      <c r="O91" s="58"/>
      <c r="P91" s="58"/>
      <c r="Q91" s="58"/>
      <c r="R91" s="58"/>
      <c r="S91" s="59">
        <f>S15</f>
        <v>9747.4</v>
      </c>
      <c r="T91" s="59">
        <f>T15</f>
        <v>4472.0999999999995</v>
      </c>
      <c r="U91" s="59">
        <f>U15</f>
        <v>3694.7999999999997</v>
      </c>
      <c r="V91" s="59">
        <f>V15</f>
        <v>3906.6</v>
      </c>
    </row>
    <row r="92" spans="14:22" s="13" customFormat="1" ht="15"/>
  </sheetData>
  <mergeCells count="7">
    <mergeCell ref="S1:V5"/>
    <mergeCell ref="B15:K15"/>
    <mergeCell ref="S11:V11"/>
    <mergeCell ref="S12:S13"/>
    <mergeCell ref="U12:U13"/>
    <mergeCell ref="V12:V13"/>
    <mergeCell ref="N8:V10"/>
  </mergeCells>
  <pageMargins left="0.98425196850393704" right="0.39370078740157483" top="0.78740157480314965" bottom="0.78740157480314965" header="0.51181102362204722" footer="0.51181102362204722"/>
  <pageSetup paperSize="9" scale="6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ассигн</vt:lpstr>
      <vt:lpstr>ассигн!Заголовки_для_печати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Bah_sa</dc:creator>
  <cp:lastModifiedBy>NURUM</cp:lastModifiedBy>
  <cp:lastPrinted>2023-11-23T08:23:51Z</cp:lastPrinted>
  <dcterms:created xsi:type="dcterms:W3CDTF">2021-05-04T02:38:45Z</dcterms:created>
  <dcterms:modified xsi:type="dcterms:W3CDTF">2023-12-21T02:06:44Z</dcterms:modified>
</cp:coreProperties>
</file>